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77b\AC\Temp\"/>
    </mc:Choice>
  </mc:AlternateContent>
  <xr:revisionPtr revIDLastSave="0" documentId="8_{A62019B9-56F7-1C4D-A8A2-1956BAFC431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ennungsformular_Mannschaft" sheetId="1" r:id="rId1"/>
    <sheet name="Auswahloptionen" sheetId="2" state="hidden" r:id="rId2"/>
    <sheet name="Datensammlung" sheetId="3" state="hidden" r:id="rId3"/>
  </sheets>
  <definedNames>
    <definedName name="Disziplin_Mannschaft">Auswahloptionen!$D$2:$D$6</definedName>
    <definedName name="_xlnm.Print_Area" localSheetId="0">Nennungsformular_Mannschaft!$A$1:$L$20</definedName>
    <definedName name="Einzelwertung">Auswahloptionen!$C$2:$C$5</definedName>
    <definedName name="Geschlecht">Auswahloptionen!$A$2:$A$5</definedName>
    <definedName name="Jahrgang">Auswahloptionen!$B$2:$B$76</definedName>
    <definedName name="Vereine_KPSV_NE">Auswahloptionen!$F$2:$F$39</definedName>
    <definedName name="WB_Mannschaft">Auswahloptionen!$E$2:$E$4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3" l="1"/>
  <c r="P5" i="3"/>
  <c r="O5" i="3"/>
  <c r="N5" i="3"/>
  <c r="M5" i="3"/>
  <c r="L5" i="3"/>
  <c r="K5" i="3"/>
  <c r="J5" i="3"/>
  <c r="I5" i="3"/>
  <c r="H5" i="3"/>
  <c r="G5" i="3"/>
  <c r="D5" i="3"/>
  <c r="C5" i="3"/>
  <c r="B5" i="3"/>
  <c r="Q4" i="3"/>
  <c r="P4" i="3"/>
  <c r="O4" i="3"/>
  <c r="N4" i="3"/>
  <c r="M4" i="3"/>
  <c r="L4" i="3"/>
  <c r="K4" i="3"/>
  <c r="J4" i="3"/>
  <c r="I4" i="3"/>
  <c r="H4" i="3"/>
  <c r="G4" i="3"/>
  <c r="D4" i="3"/>
  <c r="C4" i="3"/>
  <c r="B4" i="3"/>
  <c r="Q3" i="3"/>
  <c r="P3" i="3"/>
  <c r="O3" i="3"/>
  <c r="N3" i="3"/>
  <c r="M3" i="3"/>
  <c r="L3" i="3"/>
  <c r="K3" i="3"/>
  <c r="J3" i="3"/>
  <c r="I3" i="3"/>
  <c r="H3" i="3"/>
  <c r="G3" i="3"/>
  <c r="D3" i="3"/>
  <c r="C3" i="3"/>
  <c r="B3" i="3"/>
  <c r="Q2" i="3"/>
  <c r="P2" i="3"/>
  <c r="O2" i="3"/>
  <c r="N2" i="3"/>
  <c r="M2" i="3"/>
  <c r="L2" i="3"/>
  <c r="K2" i="3"/>
  <c r="J2" i="3"/>
  <c r="I2" i="3"/>
  <c r="H2" i="3"/>
  <c r="G2" i="3"/>
  <c r="D2" i="3"/>
  <c r="C2" i="3"/>
  <c r="B2" i="3"/>
  <c r="I18" i="1"/>
  <c r="C18" i="1"/>
</calcChain>
</file>

<file path=xl/sharedStrings.xml><?xml version="1.0" encoding="utf-8"?>
<sst xmlns="http://schemas.openxmlformats.org/spreadsheetml/2006/main" count="169" uniqueCount="105">
  <si>
    <t>Hinweis für Teilnehmer, die auch an der Einzelwertung teilnehmen:</t>
  </si>
  <si>
    <t>Nennung Mannschaft:</t>
  </si>
  <si>
    <t>WB A: Mannschaft kleine Tour</t>
  </si>
  <si>
    <r>
      <t xml:space="preserve">Teilnehmer, die in der Mannschafts- </t>
    </r>
    <r>
      <rPr>
        <b/>
        <sz val="10"/>
        <color rgb="FF000000"/>
        <rFont val="Calibri"/>
        <family val="2"/>
      </rPr>
      <t xml:space="preserve">und </t>
    </r>
    <r>
      <rPr>
        <sz val="10"/>
        <color rgb="FF000000"/>
        <rFont val="Calibri"/>
        <family val="2"/>
      </rPr>
      <t>der Einzelwertung starten, brauchen</t>
    </r>
    <r>
      <rPr>
        <b/>
        <sz val="10"/>
        <color rgb="FF000000"/>
        <rFont val="Calibri"/>
        <family val="2"/>
      </rPr>
      <t xml:space="preserve"> kein </t>
    </r>
    <r>
      <rPr>
        <sz val="10"/>
        <color rgb="FF000000"/>
        <rFont val="Calibri"/>
        <family val="2"/>
      </rPr>
      <t>gesondertes Nennungsformular für die Einzelwertung abzugeben. Diese Teilnehmer wählen die entsprechende Einzelwertung auf diesem Mannschaftsformular aus!</t>
    </r>
  </si>
  <si>
    <t>Verein des KPSV Neuss:</t>
  </si>
  <si>
    <t>Verein Teilnehmer, die nicht dem KPSV Neuss angehören:</t>
  </si>
  <si>
    <t>Bei mehreren Mannschaften eines Vereins: Nummerierung</t>
  </si>
  <si>
    <t>Verein/ Mannschaft:</t>
  </si>
  <si>
    <t>bitte wählen!</t>
  </si>
  <si>
    <t>Name (Vorname zuerst)</t>
  </si>
  <si>
    <t>Geschlecht</t>
  </si>
  <si>
    <t>Jahrgang</t>
  </si>
  <si>
    <t>Einzelwertung</t>
  </si>
  <si>
    <t>Disziplin, die in die Mannschaftswertung eingebracht wird</t>
  </si>
  <si>
    <t>Name Pferd Dressur</t>
  </si>
  <si>
    <t>Name Pferd Springen</t>
  </si>
  <si>
    <t>1.:</t>
  </si>
  <si>
    <t>2.:</t>
  </si>
  <si>
    <t>3.:</t>
  </si>
  <si>
    <t>4.:</t>
  </si>
  <si>
    <t>Mannschftsführer:</t>
  </si>
  <si>
    <r>
      <t xml:space="preserve">Teilnahmeberechtigt sind nur aktive Pferdesportler. Diejenigen Schwimmer und Läufer, die </t>
    </r>
    <r>
      <rPr>
        <b/>
        <sz val="10"/>
        <color rgb="FF000000"/>
        <rFont val="Calibri"/>
        <family val="2"/>
      </rPr>
      <t>nicht</t>
    </r>
    <r>
      <rPr>
        <sz val="10"/>
        <color rgb="FF000000"/>
        <rFont val="Calibri"/>
        <family val="2"/>
      </rPr>
      <t xml:space="preserve"> im Besitz einer Jahresturnierlizenz oder einer Schnupperlizenz oder eines Reitabzeichen können mit der Prüfung 5 200 Zusatzpunkte erreichen. Anmeldung zur dieser Prüfung per Mail.</t>
    </r>
  </si>
  <si>
    <t>Telefonnummer (Mobil):</t>
  </si>
  <si>
    <t>E-Mail:</t>
  </si>
  <si>
    <t>Mit der Abgabe der Nennung erklärt der  Mannschaftsführer, dass alle Mannschaftsteilnehmer die vorgenannten Kriterien erfüllen.</t>
  </si>
  <si>
    <t>Das Startgeld in Höhe von insgesamt</t>
  </si>
  <si>
    <t>überweisen wir mit dem Verwendungszweck</t>
  </si>
  <si>
    <t>Sparksse Neuss, IBAN DE47 3055 0000 0044 3687 44</t>
  </si>
  <si>
    <t>Anke Roeb</t>
  </si>
  <si>
    <t>Alle Nennungen per Mail an: ankeroeb@gmx.de</t>
  </si>
  <si>
    <t>Einzelwertung?</t>
  </si>
  <si>
    <t>Disziplin Manschaft</t>
  </si>
  <si>
    <t>WB Mannschaft</t>
  </si>
  <si>
    <t>Vereine KPSV Neuss</t>
  </si>
  <si>
    <t>m</t>
  </si>
  <si>
    <t>keine Einzelwertung</t>
  </si>
  <si>
    <t>Laufen</t>
  </si>
  <si>
    <t>ARV Büttgen e.V.</t>
  </si>
  <si>
    <t>w</t>
  </si>
  <si>
    <t>WB C: Einzelwertung kleine Tour</t>
  </si>
  <si>
    <t>Schwimmen</t>
  </si>
  <si>
    <t>WB B: Mannschaft große Tour</t>
  </si>
  <si>
    <t>Fahrsportfreunde Neuss 1995 e.V.</t>
  </si>
  <si>
    <t>d</t>
  </si>
  <si>
    <t>WB D: Einzelwertung große Tour</t>
  </si>
  <si>
    <t>Dressur</t>
  </si>
  <si>
    <t>Förderkreis Dressur im KPSV Neuss e.V.</t>
  </si>
  <si>
    <t>Springen</t>
  </si>
  <si>
    <t>Kutscherfreunde W&amp;W Grimlinghausen e.V.</t>
  </si>
  <si>
    <t>Neuss­Grefrather Reitclub 1983 e.V.</t>
  </si>
  <si>
    <t>PF Kaarst-Tilmeshof e.V.</t>
  </si>
  <si>
    <t>PF Stessen-Bedburdyck e.V.</t>
  </si>
  <si>
    <t>Ponysportverein Korschenbroich e.V.</t>
  </si>
  <si>
    <t>Pferdesport und Reitherapie Ziegelhof e.V.</t>
  </si>
  <si>
    <t>PSV Klitzenhof e.V.</t>
  </si>
  <si>
    <t>PSV Haus Vogelsang e.V.</t>
  </si>
  <si>
    <t>RC Buscherhöfe Büttgen 1991 e.V.</t>
  </si>
  <si>
    <t>RC Gut Neuhaus Grevenbroich e.V.</t>
  </si>
  <si>
    <t>Reitgemeinschaft Voßhütte e.V.</t>
  </si>
  <si>
    <t>RF Grefrath-Röckrath 1925 e.V.</t>
  </si>
  <si>
    <t>RF Gut Böckemeshof e.V.</t>
  </si>
  <si>
    <t>RF Gut Mankartzhof e.V.</t>
  </si>
  <si>
    <t>RFV Bayer Dormagen e.V.</t>
  </si>
  <si>
    <t>RFV Hilgershof e.V.</t>
  </si>
  <si>
    <t>RFV Kaarst 1924 e.V.</t>
  </si>
  <si>
    <t>RFV Liedberg e.V.</t>
  </si>
  <si>
    <t>RFV Reitercorps Kleinenbroich e.V.</t>
  </si>
  <si>
    <t>RFV St.Georg Büttgen e.V.</t>
  </si>
  <si>
    <t>RFV Neuss e.V.</t>
  </si>
  <si>
    <t>RSV im SC '36 Neuss-Grimlinghausen e.V.</t>
  </si>
  <si>
    <t>RV Am Grenzhof e.V.</t>
  </si>
  <si>
    <t>RV Gut Kruchenhof e.V.</t>
  </si>
  <si>
    <t>RFVV PF Gillbach e.V.</t>
  </si>
  <si>
    <t>RV Haus Kierst e.V.</t>
  </si>
  <si>
    <t>RV Hochneukirch-Jüchen e.V.</t>
  </si>
  <si>
    <t>RV Jan von Werth Holzbüttgen e.V.</t>
  </si>
  <si>
    <t>RV Joistenhof Barrenstein e.V.</t>
  </si>
  <si>
    <t>RV Osterath e.V.</t>
  </si>
  <si>
    <t>RV St. Johannes Waat e.V.</t>
  </si>
  <si>
    <t>RV St. Martinus Zons e.V.</t>
  </si>
  <si>
    <t>RV Torfgrafen Bergerhof e.V.</t>
  </si>
  <si>
    <t>RV Uedesheim­Stüttgen 1926 e.V.</t>
  </si>
  <si>
    <t>RV St. Georg Grevenbroich e.V.</t>
  </si>
  <si>
    <t>RV Wevelinghoven e.V.</t>
  </si>
  <si>
    <t>RV Am Fronhof e.V.</t>
  </si>
  <si>
    <t>SG Neukirchen-Hülchrath e.V.</t>
  </si>
  <si>
    <t>Voltigierzentrum Meerbusch e.V.</t>
  </si>
  <si>
    <t>Nr.</t>
  </si>
  <si>
    <t>Name</t>
  </si>
  <si>
    <t>Jahr-gang</t>
  </si>
  <si>
    <t>Alter</t>
  </si>
  <si>
    <t>Alters-punkte Schwimmen/ Laufen</t>
  </si>
  <si>
    <t>Mann-schaft</t>
  </si>
  <si>
    <t>WB C: Einzel kleine Tour</t>
  </si>
  <si>
    <t>WB D: Einzel große Tour</t>
  </si>
  <si>
    <t>Disziplin Mann-schaft Laufen</t>
  </si>
  <si>
    <t>Disziplin Mann-schaft Schwimmen</t>
  </si>
  <si>
    <t>Disziplin Mann-schaft Dressur</t>
  </si>
  <si>
    <t>Disziplin Mann-schaft Springen</t>
  </si>
  <si>
    <t>Pferd Dressur</t>
  </si>
  <si>
    <t>Pferd Springen</t>
  </si>
  <si>
    <t>bis zum 22. April 2023 auf folgendes Konto:</t>
  </si>
  <si>
    <t>Nennungsschluß ist der 22.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</si>
</sst>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General"/>
    <numFmt numFmtId="165" formatCode="#,##0.00&quot; €&quot;"/>
    <numFmt numFmtId="166" formatCode="#,##0.00&quot; &quot;[$€-407];[Red]&quot;-&quot;#,##0.00&quot; &quot;[$€-407]"/>
  </numFmts>
  <fonts count="9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4">
    <xf numFmtId="0" fontId="0" fillId="0" borderId="0" xfId="0"/>
    <xf numFmtId="164" fontId="4" fillId="2" borderId="0" xfId="1" applyFont="1" applyFill="1" applyAlignment="1"/>
    <xf numFmtId="164" fontId="5" fillId="0" borderId="0" xfId="1" applyFont="1" applyFill="1" applyAlignment="1">
      <alignment vertical="top" wrapText="1"/>
    </xf>
    <xf numFmtId="164" fontId="4" fillId="0" borderId="0" xfId="1" applyFont="1" applyFill="1" applyAlignment="1"/>
    <xf numFmtId="164" fontId="4" fillId="2" borderId="0" xfId="1" applyFont="1" applyFill="1" applyAlignment="1">
      <alignment horizontal="left" vertical="center"/>
    </xf>
    <xf numFmtId="164" fontId="4" fillId="2" borderId="0" xfId="1" applyFont="1" applyFill="1" applyAlignment="1">
      <alignment horizontal="left" vertical="center" wrapText="1"/>
    </xf>
    <xf numFmtId="164" fontId="4" fillId="2" borderId="0" xfId="1" applyFont="1" applyFill="1" applyAlignment="1">
      <alignment horizontal="left"/>
    </xf>
    <xf numFmtId="164" fontId="4" fillId="2" borderId="0" xfId="1" applyFont="1" applyFill="1" applyAlignment="1">
      <alignment vertical="center" wrapText="1"/>
    </xf>
    <xf numFmtId="164" fontId="4" fillId="2" borderId="3" xfId="1" applyFont="1" applyFill="1" applyBorder="1" applyAlignment="1" applyProtection="1">
      <alignment horizontal="left" vertical="center" wrapText="1"/>
      <protection locked="0"/>
    </xf>
    <xf numFmtId="164" fontId="4" fillId="2" borderId="0" xfId="1" applyFont="1" applyFill="1" applyAlignment="1">
      <alignment horizontal="center" vertical="center" wrapText="1"/>
    </xf>
    <xf numFmtId="164" fontId="4" fillId="0" borderId="0" xfId="1" applyFont="1" applyFill="1" applyAlignment="1">
      <alignment wrapText="1"/>
    </xf>
    <xf numFmtId="164" fontId="4" fillId="2" borderId="0" xfId="1" applyFont="1" applyFill="1" applyAlignment="1">
      <alignment wrapText="1"/>
    </xf>
    <xf numFmtId="164" fontId="4" fillId="2" borderId="3" xfId="1" applyFont="1" applyFill="1" applyBorder="1" applyAlignment="1">
      <alignment wrapText="1"/>
    </xf>
    <xf numFmtId="164" fontId="4" fillId="2" borderId="3" xfId="1" applyFont="1" applyFill="1" applyBorder="1" applyAlignment="1"/>
    <xf numFmtId="164" fontId="4" fillId="2" borderId="0" xfId="1" applyFont="1" applyFill="1" applyAlignment="1">
      <alignment vertical="center"/>
    </xf>
    <xf numFmtId="164" fontId="5" fillId="0" borderId="0" xfId="1" applyFont="1" applyFill="1" applyAlignment="1"/>
    <xf numFmtId="164" fontId="5" fillId="2" borderId="0" xfId="1" applyFont="1" applyFill="1" applyAlignment="1">
      <alignment vertical="center"/>
    </xf>
    <xf numFmtId="164" fontId="7" fillId="0" borderId="0" xfId="1" applyFont="1" applyFill="1" applyAlignment="1"/>
    <xf numFmtId="164" fontId="1" fillId="0" borderId="0" xfId="1" applyFont="1" applyFill="1" applyAlignment="1"/>
    <xf numFmtId="164" fontId="8" fillId="0" borderId="0" xfId="1" applyFont="1" applyFill="1" applyAlignment="1"/>
    <xf numFmtId="164" fontId="4" fillId="2" borderId="4" xfId="1" applyFont="1" applyFill="1" applyBorder="1" applyAlignment="1">
      <alignment horizontal="left" vertical="center" wrapText="1"/>
    </xf>
    <xf numFmtId="165" fontId="6" fillId="2" borderId="0" xfId="1" applyNumberFormat="1" applyFont="1" applyFill="1" applyAlignment="1">
      <alignment horizontal="center" vertical="center"/>
    </xf>
    <xf numFmtId="164" fontId="5" fillId="2" borderId="0" xfId="1" applyFont="1" applyFill="1" applyAlignment="1">
      <alignment horizontal="left" vertical="center" wrapText="1"/>
    </xf>
    <xf numFmtId="49" fontId="4" fillId="2" borderId="3" xfId="1" applyNumberFormat="1" applyFont="1" applyFill="1" applyBorder="1" applyAlignment="1" applyProtection="1">
      <alignment horizontal="left" vertical="center" wrapText="1"/>
      <protection locked="0"/>
    </xf>
    <xf numFmtId="164" fontId="4" fillId="2" borderId="3" xfId="1" applyFont="1" applyFill="1" applyBorder="1" applyAlignment="1" applyProtection="1">
      <alignment horizontal="left" vertical="center" wrapText="1"/>
      <protection locked="0"/>
    </xf>
    <xf numFmtId="0" fontId="0" fillId="2" borderId="3" xfId="0" applyFill="1" applyBorder="1"/>
    <xf numFmtId="164" fontId="4" fillId="2" borderId="1" xfId="1" applyFont="1" applyFill="1" applyBorder="1" applyAlignment="1">
      <alignment horizontal="left" vertical="center" wrapText="1"/>
    </xf>
    <xf numFmtId="164" fontId="4" fillId="2" borderId="3" xfId="1" applyFont="1" applyFill="1" applyBorder="1" applyAlignment="1">
      <alignment wrapText="1"/>
    </xf>
    <xf numFmtId="164" fontId="4" fillId="2" borderId="3" xfId="1" applyFont="1" applyFill="1" applyBorder="1" applyAlignment="1">
      <alignment horizontal="left" wrapText="1"/>
    </xf>
    <xf numFmtId="164" fontId="4" fillId="2" borderId="1" xfId="1" applyFont="1" applyFill="1" applyBorder="1" applyAlignment="1">
      <alignment horizontal="left" vertical="center"/>
    </xf>
    <xf numFmtId="164" fontId="4" fillId="2" borderId="2" xfId="1" applyFont="1" applyFill="1" applyBorder="1" applyAlignment="1">
      <alignment horizontal="left" vertical="center"/>
    </xf>
    <xf numFmtId="164" fontId="4" fillId="2" borderId="3" xfId="1" applyFont="1" applyFill="1" applyBorder="1" applyAlignment="1" applyProtection="1">
      <alignment horizontal="left" vertical="center"/>
      <protection locked="0"/>
    </xf>
    <xf numFmtId="164" fontId="4" fillId="2" borderId="5" xfId="1" applyFont="1" applyFill="1" applyBorder="1" applyAlignment="1">
      <alignment horizontal="left"/>
    </xf>
    <xf numFmtId="164" fontId="4" fillId="2" borderId="5" xfId="1" applyFont="1" applyFill="1" applyBorder="1" applyAlignment="1">
      <alignment horizontal="left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4000000}"/>
    <cellStyle name="Result2" xfId="5" xr:uid="{00000000-0005-0000-0000-000005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"/>
  <sheetViews>
    <sheetView tabSelected="1" workbookViewId="0">
      <selection activeCell="A20" sqref="A20"/>
    </sheetView>
  </sheetViews>
  <sheetFormatPr defaultColWidth="11.03125" defaultRowHeight="14.25" x14ac:dyDescent="0.2"/>
  <cols>
    <col min="1" max="1" width="2.81640625" style="3" customWidth="1"/>
    <col min="2" max="2" width="27.703125" style="3" customWidth="1"/>
    <col min="3" max="3" width="8.82421875" style="3" customWidth="1"/>
    <col min="4" max="4" width="9.0703125" style="3" customWidth="1"/>
    <col min="5" max="5" width="20.59375" style="3" customWidth="1"/>
    <col min="6" max="6" width="4.41015625" style="3" customWidth="1"/>
    <col min="7" max="7" width="6.49609375" style="3" customWidth="1"/>
    <col min="8" max="8" width="9.19140625" style="3" customWidth="1"/>
    <col min="9" max="9" width="19.3671875" style="3" customWidth="1"/>
    <col min="10" max="10" width="4.41015625" style="3" customWidth="1"/>
    <col min="11" max="11" width="23.66015625" style="3" customWidth="1"/>
    <col min="12" max="12" width="1.8359375" style="3" customWidth="1"/>
    <col min="13" max="28" width="6.984375" style="3" customWidth="1"/>
    <col min="29" max="1024" width="10.6640625" style="3" customWidth="1"/>
    <col min="1025" max="1025" width="11.03125" customWidth="1"/>
  </cols>
  <sheetData>
    <row r="1" spans="1:28" ht="13.5" customHeight="1" x14ac:dyDescent="0.2">
      <c r="A1" s="1"/>
      <c r="B1" s="1"/>
      <c r="C1" s="1"/>
      <c r="D1" s="1"/>
      <c r="E1" s="1"/>
      <c r="F1" s="1"/>
      <c r="G1" s="29" t="s">
        <v>0</v>
      </c>
      <c r="H1" s="29"/>
      <c r="I1" s="29"/>
      <c r="J1" s="29"/>
      <c r="K1" s="2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5.5" customHeight="1" x14ac:dyDescent="0.2">
      <c r="A2" s="30" t="s">
        <v>1</v>
      </c>
      <c r="B2" s="30"/>
      <c r="C2" s="31" t="s">
        <v>2</v>
      </c>
      <c r="D2" s="31"/>
      <c r="E2" s="31"/>
      <c r="F2" s="4"/>
      <c r="G2" s="20" t="s">
        <v>3</v>
      </c>
      <c r="H2" s="20"/>
      <c r="I2" s="20"/>
      <c r="J2" s="20"/>
      <c r="K2" s="20"/>
    </row>
    <row r="3" spans="1:28" x14ac:dyDescent="0.2">
      <c r="A3" s="1"/>
      <c r="B3" s="1"/>
      <c r="C3" s="1"/>
      <c r="D3" s="1"/>
      <c r="E3" s="1"/>
      <c r="F3" s="1"/>
      <c r="G3" s="20"/>
      <c r="H3" s="20"/>
      <c r="I3" s="20"/>
      <c r="J3" s="20"/>
      <c r="K3" s="20"/>
    </row>
    <row r="4" spans="1:28" x14ac:dyDescent="0.2">
      <c r="A4" s="1"/>
      <c r="B4" s="1"/>
      <c r="C4" s="1"/>
      <c r="D4" s="1"/>
      <c r="E4" s="1"/>
      <c r="F4" s="1"/>
      <c r="G4" s="1"/>
      <c r="H4" s="5"/>
      <c r="I4" s="5"/>
      <c r="J4" s="5"/>
      <c r="K4" s="5"/>
    </row>
    <row r="5" spans="1:28" ht="25.5" customHeight="1" x14ac:dyDescent="0.2">
      <c r="A5" s="1"/>
      <c r="B5" s="1"/>
      <c r="C5" s="32" t="s">
        <v>4</v>
      </c>
      <c r="D5" s="32"/>
      <c r="E5" s="32"/>
      <c r="F5" s="6"/>
      <c r="G5" s="33" t="s">
        <v>5</v>
      </c>
      <c r="H5" s="33"/>
      <c r="I5" s="33"/>
      <c r="J5" s="5"/>
      <c r="K5" s="5" t="s">
        <v>6</v>
      </c>
    </row>
    <row r="6" spans="1:28" s="10" customFormat="1" ht="25.5" customHeight="1" x14ac:dyDescent="0.2">
      <c r="A6" s="7"/>
      <c r="B6" s="7" t="s">
        <v>7</v>
      </c>
      <c r="C6" s="24" t="s">
        <v>8</v>
      </c>
      <c r="D6" s="24"/>
      <c r="E6" s="24"/>
      <c r="F6" s="5"/>
      <c r="G6" s="25"/>
      <c r="H6" s="25"/>
      <c r="I6" s="25"/>
      <c r="J6" s="9"/>
      <c r="K6" s="8"/>
    </row>
    <row r="7" spans="1:2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28" s="10" customFormat="1" ht="38.25" customHeight="1" x14ac:dyDescent="0.2">
      <c r="A8" s="11"/>
      <c r="B8" s="12" t="s">
        <v>9</v>
      </c>
      <c r="C8" s="12" t="s">
        <v>10</v>
      </c>
      <c r="D8" s="12" t="s">
        <v>11</v>
      </c>
      <c r="E8" s="27" t="s">
        <v>12</v>
      </c>
      <c r="F8" s="27"/>
      <c r="G8" s="28" t="s">
        <v>13</v>
      </c>
      <c r="H8" s="28"/>
      <c r="I8" s="28" t="s">
        <v>14</v>
      </c>
      <c r="J8" s="28"/>
      <c r="K8" s="12" t="s">
        <v>15</v>
      </c>
    </row>
    <row r="9" spans="1:28" ht="25.5" customHeight="1" x14ac:dyDescent="0.2">
      <c r="A9" s="13" t="s">
        <v>16</v>
      </c>
      <c r="B9" s="8"/>
      <c r="C9" s="8" t="s">
        <v>8</v>
      </c>
      <c r="D9" s="8" t="s">
        <v>8</v>
      </c>
      <c r="E9" s="23" t="s">
        <v>8</v>
      </c>
      <c r="F9" s="23"/>
      <c r="G9" s="24" t="s">
        <v>8</v>
      </c>
      <c r="H9" s="24"/>
      <c r="I9" s="25"/>
      <c r="J9" s="25"/>
      <c r="K9" s="8"/>
    </row>
    <row r="10" spans="1:28" ht="25.5" customHeight="1" x14ac:dyDescent="0.2">
      <c r="A10" s="13" t="s">
        <v>17</v>
      </c>
      <c r="B10" s="8"/>
      <c r="C10" s="8" t="s">
        <v>8</v>
      </c>
      <c r="D10" s="8" t="s">
        <v>8</v>
      </c>
      <c r="E10" s="23" t="s">
        <v>8</v>
      </c>
      <c r="F10" s="23"/>
      <c r="G10" s="24" t="s">
        <v>8</v>
      </c>
      <c r="H10" s="24"/>
      <c r="I10" s="25"/>
      <c r="J10" s="25"/>
      <c r="K10" s="8"/>
    </row>
    <row r="11" spans="1:28" ht="25.5" customHeight="1" x14ac:dyDescent="0.2">
      <c r="A11" s="13" t="s">
        <v>18</v>
      </c>
      <c r="B11" s="8"/>
      <c r="C11" s="8" t="s">
        <v>8</v>
      </c>
      <c r="D11" s="8" t="s">
        <v>8</v>
      </c>
      <c r="E11" s="23" t="s">
        <v>8</v>
      </c>
      <c r="F11" s="23"/>
      <c r="G11" s="24" t="s">
        <v>8</v>
      </c>
      <c r="H11" s="24"/>
      <c r="I11" s="25"/>
      <c r="J11" s="25"/>
      <c r="K11" s="8"/>
    </row>
    <row r="12" spans="1:28" ht="25.5" customHeight="1" x14ac:dyDescent="0.2">
      <c r="A12" s="13" t="s">
        <v>19</v>
      </c>
      <c r="B12" s="8"/>
      <c r="C12" s="8" t="s">
        <v>8</v>
      </c>
      <c r="D12" s="8" t="s">
        <v>8</v>
      </c>
      <c r="E12" s="23" t="s">
        <v>8</v>
      </c>
      <c r="F12" s="23"/>
      <c r="G12" s="24" t="s">
        <v>8</v>
      </c>
      <c r="H12" s="24"/>
      <c r="I12" s="25"/>
      <c r="J12" s="25"/>
      <c r="K12" s="8"/>
    </row>
    <row r="13" spans="1:2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8" ht="25.5" customHeight="1" x14ac:dyDescent="0.2">
      <c r="A14" s="1"/>
      <c r="B14" s="14" t="s">
        <v>20</v>
      </c>
      <c r="C14" s="25"/>
      <c r="D14" s="25"/>
      <c r="E14" s="25"/>
      <c r="F14" s="4"/>
      <c r="G14" s="26" t="s">
        <v>21</v>
      </c>
      <c r="H14" s="26"/>
      <c r="I14" s="26"/>
      <c r="J14" s="26"/>
      <c r="K14" s="26"/>
    </row>
    <row r="15" spans="1:28" ht="25.5" customHeight="1" x14ac:dyDescent="0.2">
      <c r="A15" s="1"/>
      <c r="B15" s="14" t="s">
        <v>22</v>
      </c>
      <c r="C15" s="25"/>
      <c r="D15" s="25"/>
      <c r="E15" s="25"/>
      <c r="F15" s="4"/>
      <c r="G15" s="26"/>
      <c r="H15" s="26"/>
      <c r="I15" s="26"/>
      <c r="J15" s="26"/>
      <c r="K15" s="26"/>
    </row>
    <row r="16" spans="1:28" ht="25.5" customHeight="1" x14ac:dyDescent="0.2">
      <c r="A16" s="1"/>
      <c r="B16" s="14" t="s">
        <v>23</v>
      </c>
      <c r="C16" s="25"/>
      <c r="D16" s="25"/>
      <c r="E16" s="25"/>
      <c r="F16" s="4"/>
      <c r="G16" s="26"/>
      <c r="H16" s="26"/>
      <c r="I16" s="26"/>
      <c r="J16" s="26"/>
      <c r="K16" s="26"/>
    </row>
    <row r="17" spans="1:1023" ht="25.5" customHeight="1" x14ac:dyDescent="0.2">
      <c r="A17" s="1"/>
      <c r="B17" s="14"/>
      <c r="C17" s="4"/>
      <c r="D17" s="4"/>
      <c r="E17" s="4"/>
      <c r="F17" s="4"/>
      <c r="G17" s="20" t="s">
        <v>24</v>
      </c>
      <c r="H17" s="20"/>
      <c r="I17" s="20"/>
      <c r="J17" s="20"/>
      <c r="K17" s="20"/>
    </row>
    <row r="18" spans="1:1023" ht="25.5" customHeight="1" x14ac:dyDescent="0.2">
      <c r="A18" s="14" t="s">
        <v>25</v>
      </c>
      <c r="C18" s="21">
        <f>20+IF(C6&lt;&gt;"",IF(OR(E9="WB C: Einzelwertung kleine Tour",E9="WB D: Einzelwertung große Tour"),10,0)+IF(OR(E10="WB C: Einzelwertung kleine Tour",E10="WB D: Einzelwertung große Tour"),10,0)+IF(OR(E11="WB C: Einzelwertung kleine Tour",E11="WB D: Einzelwertung große Tour"),10,0)+IF(OR(E12="WB C: Einzelwertung kleine Tour",E12="WB D: Einzelwertung große Tour"),10,0),IF(OR(E9="WB C: Einzelwertung kleine Tour",E9="WB D: Einzelwertung große Tour"),10,0)+IF(OR(E10="WB C: Einzelwertung kleine Tour",E10="WB D: Einzelwertung große Tour"),10,0)+IF(OR(E11="WB C: Einzelwertung kleine Tour",E11="WB D: Einzelwertung große Tour"),10,0)+IF(OR(E12="WB C: Einzelwertung kleine Tour",E12="WB D: Einzelwertung große Tour"),10,0))</f>
        <v>20</v>
      </c>
      <c r="D18" s="21"/>
      <c r="E18" s="14" t="s">
        <v>26</v>
      </c>
      <c r="F18" s="14"/>
      <c r="G18" s="14"/>
      <c r="I18" s="22" t="str">
        <f>CONCATENATE("Nenngeld Vierkampf 2023 ",C6,G6," ",K6)</f>
        <v xml:space="preserve">Nenngeld Vierkampf 2023 bitte wählen! </v>
      </c>
      <c r="J18" s="22"/>
      <c r="K18" s="22"/>
    </row>
    <row r="19" spans="1:1023" customFormat="1" ht="12.75" customHeight="1" x14ac:dyDescent="0.2">
      <c r="A19" s="14" t="s">
        <v>101</v>
      </c>
      <c r="B19" s="1"/>
      <c r="C19" s="1"/>
      <c r="D19" s="15" t="s">
        <v>27</v>
      </c>
      <c r="E19" s="1"/>
      <c r="F19" s="1"/>
      <c r="G19" s="1"/>
      <c r="H19" s="1"/>
      <c r="I19" s="16" t="s">
        <v>28</v>
      </c>
      <c r="J19" s="16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</row>
    <row r="20" spans="1:1023" x14ac:dyDescent="0.2">
      <c r="A20" s="14" t="s">
        <v>102</v>
      </c>
      <c r="C20" s="14"/>
      <c r="D20" s="15" t="s">
        <v>29</v>
      </c>
      <c r="E20" s="15"/>
      <c r="F20" s="16"/>
      <c r="G20" s="16"/>
      <c r="H20" s="15"/>
      <c r="I20" s="16"/>
      <c r="J20" s="14"/>
      <c r="K20" s="1"/>
    </row>
    <row r="21" spans="1:102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30">
    <mergeCell ref="E9:F9"/>
    <mergeCell ref="G9:H9"/>
    <mergeCell ref="I9:J9"/>
    <mergeCell ref="G1:K1"/>
    <mergeCell ref="A2:B2"/>
    <mergeCell ref="C2:E2"/>
    <mergeCell ref="G2:K3"/>
    <mergeCell ref="C5:E5"/>
    <mergeCell ref="G5:I5"/>
    <mergeCell ref="C6:E6"/>
    <mergeCell ref="G6:I6"/>
    <mergeCell ref="E8:F8"/>
    <mergeCell ref="G8:H8"/>
    <mergeCell ref="I8:J8"/>
    <mergeCell ref="E10:F10"/>
    <mergeCell ref="G10:H10"/>
    <mergeCell ref="I10:J10"/>
    <mergeCell ref="E11:F11"/>
    <mergeCell ref="G11:H11"/>
    <mergeCell ref="I11:J11"/>
    <mergeCell ref="G17:K17"/>
    <mergeCell ref="C18:D18"/>
    <mergeCell ref="I18:K18"/>
    <mergeCell ref="E12:F12"/>
    <mergeCell ref="G12:H12"/>
    <mergeCell ref="I12:J12"/>
    <mergeCell ref="C14:E14"/>
    <mergeCell ref="G14:K16"/>
    <mergeCell ref="C15:E15"/>
    <mergeCell ref="C16:E16"/>
  </mergeCells>
  <dataValidations count="6">
    <dataValidation type="list" showInputMessage="1" showErrorMessage="1" error="Bitte wählen Sie ein Element aus!" sqref="C2 F2" xr:uid="{00000000-0002-0000-0000-000000000000}">
      <formula1>WB_Mannschaft</formula1>
    </dataValidation>
    <dataValidation type="list" allowBlank="1" showInputMessage="1" showErrorMessage="1" errorTitle="Auswahl Vereine KPSV Neuss" error="In diesem Feld können nur Vereine aus dem KPSV Neuss ausgewählt werden (Dropdown-Menü). Teilnehmer von Vereinen außerhalb des KPSV Neuss tragen ihren Vereinsnamen im Feld rechts hiervon ein." sqref="C6 F6" xr:uid="{00000000-0002-0000-0000-000001000000}">
      <formula1>Vereine_KPSV_NE</formula1>
    </dataValidation>
    <dataValidation type="list" showInputMessage="1" showErrorMessage="1" errorTitle="Auswahl Geschlecht" error="Bitte wählen Sie ein Element aus der Liste aus!" sqref="C9:C12" xr:uid="{00000000-0002-0000-0000-000002000000}">
      <formula1>Geschlecht</formula1>
    </dataValidation>
    <dataValidation type="list" showInputMessage="1" showErrorMessage="1" errorTitle="Auswahl Jahrgang" error="Bitte wählen Sie ein Element aus der Liste aus!" sqref="D9:D12" xr:uid="{00000000-0002-0000-0000-000003000000}">
      <formula1>Jahrgang</formula1>
    </dataValidation>
    <dataValidation type="list" showInputMessage="1" showErrorMessage="1" errorTitle="Einzelwertung?" error="Bitte wählen Sie ein Element aus der Liste aus!" sqref="E9:E12" xr:uid="{00000000-0002-0000-0000-000004000000}">
      <formula1>Einzelwertung</formula1>
    </dataValidation>
    <dataValidation type="list" showInputMessage="1" showErrorMessage="1" errorTitle="Auswahl der Mannschaftsdisziplin" error="Bitte wählen Sie ein Element aus der Liste aus!" sqref="G9:G12" xr:uid="{00000000-0002-0000-0000-000005000000}">
      <formula1>Disziplin_Mannschaft</formula1>
    </dataValidation>
  </dataValidations>
  <printOptions horizontalCentered="1"/>
  <pageMargins left="0.62992125984252012" right="0.62992125984252012" top="1.8110236220472451" bottom="0.62992125984252023" header="0.70866141732283516" footer="0.31496062992126012"/>
  <pageSetup paperSize="0" scale="88" fitToWidth="0" fitToHeight="0" orientation="landscape" horizontalDpi="0" verticalDpi="0" copies="0"/>
  <headerFooter alignWithMargins="0">
    <oddHeader>&amp;C&amp;"Calibri,Regular"&amp;20Mannschafts-Vierkampf 2023
und Einzelvierkampf&amp;R
&amp;"Calibri,Regular"&amp;16&amp;KFF0000Nennungsformular Mannschaft</oddHeader>
    <oddFooter>&amp;C&amp;"Calibri,Regular"Nennungsformular Mannschaft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6"/>
  <sheetViews>
    <sheetView workbookViewId="0"/>
  </sheetViews>
  <sheetFormatPr defaultColWidth="11.03125" defaultRowHeight="15" x14ac:dyDescent="0.2"/>
  <cols>
    <col min="1" max="2" width="12.13671875" style="18" customWidth="1"/>
    <col min="3" max="3" width="27.94921875" style="18" customWidth="1"/>
    <col min="4" max="4" width="17.16015625" style="18" customWidth="1"/>
    <col min="5" max="5" width="25.8671875" style="18" customWidth="1"/>
    <col min="6" max="6" width="39.83984375" style="18" customWidth="1"/>
    <col min="7" max="7" width="10.6640625" style="18" customWidth="1"/>
    <col min="8" max="8" width="39.83984375" style="18" customWidth="1"/>
    <col min="9" max="1024" width="10.6640625" style="18" customWidth="1"/>
    <col min="1025" max="1025" width="11.03125" customWidth="1"/>
  </cols>
  <sheetData>
    <row r="1" spans="1:8" s="17" customFormat="1" x14ac:dyDescent="0.2">
      <c r="A1" s="17" t="s">
        <v>10</v>
      </c>
      <c r="B1" s="17" t="s">
        <v>11</v>
      </c>
      <c r="C1" s="17" t="s">
        <v>30</v>
      </c>
      <c r="D1" s="17" t="s">
        <v>31</v>
      </c>
      <c r="E1" s="17" t="s">
        <v>32</v>
      </c>
      <c r="F1" s="17" t="s">
        <v>33</v>
      </c>
      <c r="H1" s="17" t="s">
        <v>33</v>
      </c>
    </row>
    <row r="2" spans="1:8" x14ac:dyDescent="0.2">
      <c r="A2" s="18" t="s">
        <v>8</v>
      </c>
      <c r="B2" s="18" t="s">
        <v>8</v>
      </c>
      <c r="C2" s="18" t="s">
        <v>8</v>
      </c>
      <c r="D2" s="18" t="s">
        <v>8</v>
      </c>
      <c r="E2" s="18" t="s">
        <v>8</v>
      </c>
      <c r="F2" s="18" t="s">
        <v>8</v>
      </c>
      <c r="H2" s="18" t="s">
        <v>8</v>
      </c>
    </row>
    <row r="3" spans="1:8" x14ac:dyDescent="0.2">
      <c r="A3" s="18" t="s">
        <v>34</v>
      </c>
      <c r="B3" s="18">
        <v>2023</v>
      </c>
      <c r="C3" s="18" t="s">
        <v>35</v>
      </c>
      <c r="D3" s="18" t="s">
        <v>36</v>
      </c>
      <c r="E3" s="18" t="s">
        <v>2</v>
      </c>
      <c r="F3" s="18" t="s">
        <v>37</v>
      </c>
      <c r="H3" s="18" t="s">
        <v>37</v>
      </c>
    </row>
    <row r="4" spans="1:8" x14ac:dyDescent="0.2">
      <c r="A4" s="18" t="s">
        <v>38</v>
      </c>
      <c r="B4" s="18">
        <v>2022</v>
      </c>
      <c r="C4" s="18" t="s">
        <v>39</v>
      </c>
      <c r="D4" s="18" t="s">
        <v>40</v>
      </c>
      <c r="E4" s="18" t="s">
        <v>41</v>
      </c>
      <c r="F4" s="18" t="s">
        <v>42</v>
      </c>
      <c r="H4" s="18" t="s">
        <v>42</v>
      </c>
    </row>
    <row r="5" spans="1:8" x14ac:dyDescent="0.2">
      <c r="A5" s="18" t="s">
        <v>43</v>
      </c>
      <c r="B5" s="18">
        <v>2021</v>
      </c>
      <c r="C5" s="18" t="s">
        <v>44</v>
      </c>
      <c r="D5" s="18" t="s">
        <v>45</v>
      </c>
      <c r="F5" s="18" t="s">
        <v>46</v>
      </c>
      <c r="H5" s="18" t="s">
        <v>46</v>
      </c>
    </row>
    <row r="6" spans="1:8" x14ac:dyDescent="0.2">
      <c r="B6" s="18">
        <v>2020</v>
      </c>
      <c r="D6" s="18" t="s">
        <v>47</v>
      </c>
      <c r="F6" s="18" t="s">
        <v>48</v>
      </c>
      <c r="H6" s="18" t="s">
        <v>48</v>
      </c>
    </row>
    <row r="7" spans="1:8" x14ac:dyDescent="0.2">
      <c r="B7" s="18">
        <v>2019</v>
      </c>
      <c r="F7" s="18" t="s">
        <v>49</v>
      </c>
      <c r="H7" s="18" t="s">
        <v>49</v>
      </c>
    </row>
    <row r="8" spans="1:8" x14ac:dyDescent="0.2">
      <c r="B8" s="18">
        <v>2018</v>
      </c>
      <c r="F8" s="18" t="s">
        <v>50</v>
      </c>
      <c r="H8" s="18" t="s">
        <v>50</v>
      </c>
    </row>
    <row r="9" spans="1:8" x14ac:dyDescent="0.2">
      <c r="B9" s="18">
        <v>2017</v>
      </c>
      <c r="F9" s="18" t="s">
        <v>51</v>
      </c>
      <c r="H9" s="18" t="s">
        <v>51</v>
      </c>
    </row>
    <row r="10" spans="1:8" x14ac:dyDescent="0.2">
      <c r="B10" s="18">
        <v>2016</v>
      </c>
      <c r="F10" s="18" t="s">
        <v>52</v>
      </c>
      <c r="H10" s="19" t="s">
        <v>53</v>
      </c>
    </row>
    <row r="11" spans="1:8" x14ac:dyDescent="0.2">
      <c r="B11" s="18">
        <v>2015</v>
      </c>
      <c r="F11" s="18" t="s">
        <v>54</v>
      </c>
      <c r="H11" s="19" t="s">
        <v>55</v>
      </c>
    </row>
    <row r="12" spans="1:8" x14ac:dyDescent="0.2">
      <c r="B12" s="18">
        <v>2014</v>
      </c>
      <c r="F12" s="18" t="s">
        <v>56</v>
      </c>
      <c r="H12" s="18" t="s">
        <v>54</v>
      </c>
    </row>
    <row r="13" spans="1:8" x14ac:dyDescent="0.2">
      <c r="B13" s="18">
        <v>2013</v>
      </c>
      <c r="F13" s="18" t="s">
        <v>57</v>
      </c>
      <c r="H13" s="18" t="s">
        <v>56</v>
      </c>
    </row>
    <row r="14" spans="1:8" x14ac:dyDescent="0.2">
      <c r="B14" s="18">
        <v>2012</v>
      </c>
      <c r="F14" s="18" t="s">
        <v>58</v>
      </c>
      <c r="H14" s="18" t="s">
        <v>57</v>
      </c>
    </row>
    <row r="15" spans="1:8" x14ac:dyDescent="0.2">
      <c r="B15" s="18">
        <v>2011</v>
      </c>
      <c r="F15" s="18" t="s">
        <v>59</v>
      </c>
      <c r="H15" s="19" t="s">
        <v>58</v>
      </c>
    </row>
    <row r="16" spans="1:8" x14ac:dyDescent="0.2">
      <c r="B16" s="18">
        <v>2010</v>
      </c>
      <c r="F16" s="18" t="s">
        <v>60</v>
      </c>
      <c r="H16" s="18" t="s">
        <v>59</v>
      </c>
    </row>
    <row r="17" spans="2:8" x14ac:dyDescent="0.2">
      <c r="B17" s="18">
        <v>2009</v>
      </c>
      <c r="F17" s="18" t="s">
        <v>61</v>
      </c>
      <c r="H17" s="18" t="s">
        <v>60</v>
      </c>
    </row>
    <row r="18" spans="2:8" x14ac:dyDescent="0.2">
      <c r="B18" s="18">
        <v>2008</v>
      </c>
      <c r="F18" s="18" t="s">
        <v>62</v>
      </c>
      <c r="H18" s="18" t="s">
        <v>61</v>
      </c>
    </row>
    <row r="19" spans="2:8" x14ac:dyDescent="0.2">
      <c r="B19" s="18">
        <v>2007</v>
      </c>
      <c r="F19" s="18" t="s">
        <v>63</v>
      </c>
      <c r="H19" s="18" t="s">
        <v>62</v>
      </c>
    </row>
    <row r="20" spans="2:8" x14ac:dyDescent="0.2">
      <c r="B20" s="18">
        <v>2006</v>
      </c>
      <c r="F20" s="18" t="s">
        <v>64</v>
      </c>
      <c r="H20" s="18" t="s">
        <v>63</v>
      </c>
    </row>
    <row r="21" spans="2:8" x14ac:dyDescent="0.2">
      <c r="B21" s="18">
        <v>2005</v>
      </c>
      <c r="F21" s="18" t="s">
        <v>65</v>
      </c>
      <c r="H21" s="18" t="s">
        <v>64</v>
      </c>
    </row>
    <row r="22" spans="2:8" x14ac:dyDescent="0.2">
      <c r="B22" s="18">
        <v>2004</v>
      </c>
      <c r="F22" s="18" t="s">
        <v>66</v>
      </c>
      <c r="H22" s="18" t="s">
        <v>65</v>
      </c>
    </row>
    <row r="23" spans="2:8" x14ac:dyDescent="0.2">
      <c r="B23" s="18">
        <v>2003</v>
      </c>
      <c r="F23" s="18" t="s">
        <v>67</v>
      </c>
      <c r="H23" s="19" t="s">
        <v>68</v>
      </c>
    </row>
    <row r="24" spans="2:8" x14ac:dyDescent="0.2">
      <c r="B24" s="18">
        <v>2002</v>
      </c>
      <c r="F24" s="18" t="s">
        <v>69</v>
      </c>
      <c r="H24" s="18" t="s">
        <v>66</v>
      </c>
    </row>
    <row r="25" spans="2:8" x14ac:dyDescent="0.2">
      <c r="B25" s="18">
        <v>2001</v>
      </c>
      <c r="F25" s="18" t="s">
        <v>70</v>
      </c>
      <c r="H25" s="18" t="s">
        <v>67</v>
      </c>
    </row>
    <row r="26" spans="2:8" x14ac:dyDescent="0.2">
      <c r="B26" s="18">
        <v>2000</v>
      </c>
      <c r="F26" s="18" t="s">
        <v>71</v>
      </c>
      <c r="H26" s="19" t="s">
        <v>72</v>
      </c>
    </row>
    <row r="27" spans="2:8" x14ac:dyDescent="0.2">
      <c r="B27" s="18">
        <v>1999</v>
      </c>
      <c r="F27" s="18" t="s">
        <v>73</v>
      </c>
      <c r="H27" s="18" t="s">
        <v>69</v>
      </c>
    </row>
    <row r="28" spans="2:8" x14ac:dyDescent="0.2">
      <c r="B28" s="18">
        <v>1998</v>
      </c>
      <c r="F28" s="18" t="s">
        <v>74</v>
      </c>
      <c r="H28" s="18" t="s">
        <v>70</v>
      </c>
    </row>
    <row r="29" spans="2:8" x14ac:dyDescent="0.2">
      <c r="B29" s="18">
        <v>1997</v>
      </c>
      <c r="F29" s="18" t="s">
        <v>75</v>
      </c>
      <c r="H29" s="18" t="s">
        <v>71</v>
      </c>
    </row>
    <row r="30" spans="2:8" x14ac:dyDescent="0.2">
      <c r="B30" s="18">
        <v>1996</v>
      </c>
      <c r="F30" s="18" t="s">
        <v>76</v>
      </c>
      <c r="H30" s="18" t="s">
        <v>73</v>
      </c>
    </row>
    <row r="31" spans="2:8" x14ac:dyDescent="0.2">
      <c r="B31" s="18">
        <v>1995</v>
      </c>
      <c r="F31" s="18" t="s">
        <v>77</v>
      </c>
      <c r="H31" s="18" t="s">
        <v>74</v>
      </c>
    </row>
    <row r="32" spans="2:8" x14ac:dyDescent="0.2">
      <c r="B32" s="18">
        <v>1994</v>
      </c>
      <c r="F32" s="18" t="s">
        <v>78</v>
      </c>
      <c r="H32" s="18" t="s">
        <v>75</v>
      </c>
    </row>
    <row r="33" spans="2:8" x14ac:dyDescent="0.2">
      <c r="B33" s="18">
        <v>1993</v>
      </c>
      <c r="F33" s="18" t="s">
        <v>79</v>
      </c>
      <c r="H33" s="18" t="s">
        <v>76</v>
      </c>
    </row>
    <row r="34" spans="2:8" x14ac:dyDescent="0.2">
      <c r="B34" s="18">
        <v>1992</v>
      </c>
      <c r="F34" s="18" t="s">
        <v>80</v>
      </c>
      <c r="H34" s="18" t="s">
        <v>77</v>
      </c>
    </row>
    <row r="35" spans="2:8" x14ac:dyDescent="0.2">
      <c r="B35" s="18">
        <v>1991</v>
      </c>
      <c r="F35" s="18" t="s">
        <v>81</v>
      </c>
      <c r="H35" s="19" t="s">
        <v>82</v>
      </c>
    </row>
    <row r="36" spans="2:8" x14ac:dyDescent="0.2">
      <c r="B36" s="18">
        <v>1990</v>
      </c>
      <c r="F36" s="18" t="s">
        <v>83</v>
      </c>
      <c r="H36" s="18" t="s">
        <v>78</v>
      </c>
    </row>
    <row r="37" spans="2:8" x14ac:dyDescent="0.2">
      <c r="B37" s="18">
        <v>1989</v>
      </c>
      <c r="F37" s="18" t="s">
        <v>84</v>
      </c>
      <c r="H37" s="18" t="s">
        <v>79</v>
      </c>
    </row>
    <row r="38" spans="2:8" x14ac:dyDescent="0.2">
      <c r="B38" s="18">
        <v>1988</v>
      </c>
      <c r="F38" s="18" t="s">
        <v>85</v>
      </c>
      <c r="H38" s="18" t="s">
        <v>80</v>
      </c>
    </row>
    <row r="39" spans="2:8" x14ac:dyDescent="0.2">
      <c r="B39" s="18">
        <v>1987</v>
      </c>
      <c r="F39" s="18" t="s">
        <v>86</v>
      </c>
      <c r="H39" s="18" t="s">
        <v>81</v>
      </c>
    </row>
    <row r="40" spans="2:8" x14ac:dyDescent="0.2">
      <c r="B40" s="18">
        <v>1986</v>
      </c>
      <c r="H40" s="18" t="s">
        <v>83</v>
      </c>
    </row>
    <row r="41" spans="2:8" x14ac:dyDescent="0.2">
      <c r="B41" s="18">
        <v>1985</v>
      </c>
      <c r="H41" s="18" t="s">
        <v>84</v>
      </c>
    </row>
    <row r="42" spans="2:8" x14ac:dyDescent="0.2">
      <c r="B42" s="18">
        <v>1984</v>
      </c>
      <c r="H42" s="18" t="s">
        <v>85</v>
      </c>
    </row>
    <row r="43" spans="2:8" x14ac:dyDescent="0.2">
      <c r="B43" s="18">
        <v>1983</v>
      </c>
      <c r="H43" s="18" t="s">
        <v>86</v>
      </c>
    </row>
    <row r="44" spans="2:8" x14ac:dyDescent="0.2">
      <c r="B44" s="18">
        <v>1982</v>
      </c>
    </row>
    <row r="45" spans="2:8" x14ac:dyDescent="0.2">
      <c r="B45" s="18">
        <v>1981</v>
      </c>
    </row>
    <row r="46" spans="2:8" x14ac:dyDescent="0.2">
      <c r="B46" s="18">
        <v>1980</v>
      </c>
    </row>
    <row r="47" spans="2:8" x14ac:dyDescent="0.2">
      <c r="B47" s="18">
        <v>1979</v>
      </c>
    </row>
    <row r="48" spans="2:8" x14ac:dyDescent="0.2">
      <c r="B48" s="18">
        <v>1978</v>
      </c>
    </row>
    <row r="49" spans="2:2" x14ac:dyDescent="0.2">
      <c r="B49" s="18">
        <v>1977</v>
      </c>
    </row>
    <row r="50" spans="2:2" x14ac:dyDescent="0.2">
      <c r="B50" s="18">
        <v>1976</v>
      </c>
    </row>
    <row r="51" spans="2:2" x14ac:dyDescent="0.2">
      <c r="B51" s="18">
        <v>1975</v>
      </c>
    </row>
    <row r="52" spans="2:2" x14ac:dyDescent="0.2">
      <c r="B52" s="18">
        <v>1974</v>
      </c>
    </row>
    <row r="53" spans="2:2" x14ac:dyDescent="0.2">
      <c r="B53" s="18">
        <v>1973</v>
      </c>
    </row>
    <row r="54" spans="2:2" x14ac:dyDescent="0.2">
      <c r="B54" s="18">
        <v>1972</v>
      </c>
    </row>
    <row r="55" spans="2:2" x14ac:dyDescent="0.2">
      <c r="B55" s="18">
        <v>1971</v>
      </c>
    </row>
    <row r="56" spans="2:2" x14ac:dyDescent="0.2">
      <c r="B56" s="18">
        <v>1970</v>
      </c>
    </row>
    <row r="57" spans="2:2" x14ac:dyDescent="0.2">
      <c r="B57" s="18">
        <v>1969</v>
      </c>
    </row>
    <row r="58" spans="2:2" x14ac:dyDescent="0.2">
      <c r="B58" s="18">
        <v>1968</v>
      </c>
    </row>
    <row r="59" spans="2:2" x14ac:dyDescent="0.2">
      <c r="B59" s="18">
        <v>1967</v>
      </c>
    </row>
    <row r="60" spans="2:2" x14ac:dyDescent="0.2">
      <c r="B60" s="18">
        <v>1966</v>
      </c>
    </row>
    <row r="61" spans="2:2" x14ac:dyDescent="0.2">
      <c r="B61" s="18">
        <v>1965</v>
      </c>
    </row>
    <row r="62" spans="2:2" x14ac:dyDescent="0.2">
      <c r="B62" s="18">
        <v>1964</v>
      </c>
    </row>
    <row r="63" spans="2:2" x14ac:dyDescent="0.2">
      <c r="B63" s="18">
        <v>1963</v>
      </c>
    </row>
    <row r="64" spans="2:2" x14ac:dyDescent="0.2">
      <c r="B64" s="18">
        <v>1962</v>
      </c>
    </row>
    <row r="65" spans="2:2" x14ac:dyDescent="0.2">
      <c r="B65" s="18">
        <v>1961</v>
      </c>
    </row>
    <row r="66" spans="2:2" x14ac:dyDescent="0.2">
      <c r="B66" s="18">
        <v>1960</v>
      </c>
    </row>
    <row r="67" spans="2:2" x14ac:dyDescent="0.2">
      <c r="B67" s="18">
        <v>1959</v>
      </c>
    </row>
    <row r="68" spans="2:2" x14ac:dyDescent="0.2">
      <c r="B68" s="18">
        <v>1958</v>
      </c>
    </row>
    <row r="69" spans="2:2" x14ac:dyDescent="0.2">
      <c r="B69" s="18">
        <v>1957</v>
      </c>
    </row>
    <row r="70" spans="2:2" x14ac:dyDescent="0.2">
      <c r="B70" s="18">
        <v>1956</v>
      </c>
    </row>
    <row r="71" spans="2:2" x14ac:dyDescent="0.2">
      <c r="B71" s="18">
        <v>1955</v>
      </c>
    </row>
    <row r="72" spans="2:2" x14ac:dyDescent="0.2">
      <c r="B72" s="18">
        <v>1954</v>
      </c>
    </row>
    <row r="73" spans="2:2" x14ac:dyDescent="0.2">
      <c r="B73" s="18">
        <v>1953</v>
      </c>
    </row>
    <row r="74" spans="2:2" x14ac:dyDescent="0.2">
      <c r="B74" s="18">
        <v>1952</v>
      </c>
    </row>
    <row r="75" spans="2:2" x14ac:dyDescent="0.2">
      <c r="B75" s="18">
        <v>1951</v>
      </c>
    </row>
    <row r="76" spans="2:2" x14ac:dyDescent="0.2">
      <c r="B76" s="18">
        <v>1950</v>
      </c>
    </row>
  </sheetData>
  <sortState xmlns:xlrd2="http://schemas.microsoft.com/office/spreadsheetml/2017/richdata2" ref="F3:F39">
    <sortCondition ref="F3:F39"/>
  </sortState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"/>
  <sheetViews>
    <sheetView workbookViewId="0"/>
  </sheetViews>
  <sheetFormatPr defaultColWidth="11.03125" defaultRowHeight="15" x14ac:dyDescent="0.2"/>
  <cols>
    <col min="1" max="6" width="10.6640625" style="18" customWidth="1"/>
    <col min="7" max="7" width="42.171875" style="18" customWidth="1"/>
    <col min="8" max="1024" width="10.6640625" style="18" customWidth="1"/>
    <col min="1025" max="1025" width="11.03125" customWidth="1"/>
  </cols>
  <sheetData>
    <row r="1" spans="1:17" ht="37.5" x14ac:dyDescent="0.2">
      <c r="A1" s="2" t="s">
        <v>87</v>
      </c>
      <c r="B1" s="2" t="s">
        <v>88</v>
      </c>
      <c r="C1" s="2" t="s">
        <v>10</v>
      </c>
      <c r="D1" s="2" t="s">
        <v>89</v>
      </c>
      <c r="E1" s="2" t="s">
        <v>90</v>
      </c>
      <c r="F1" s="2" t="s">
        <v>91</v>
      </c>
      <c r="G1" s="2" t="s">
        <v>92</v>
      </c>
      <c r="H1" s="2" t="s">
        <v>2</v>
      </c>
      <c r="I1" s="2" t="s">
        <v>41</v>
      </c>
      <c r="J1" s="2" t="s">
        <v>93</v>
      </c>
      <c r="K1" s="2" t="s">
        <v>94</v>
      </c>
      <c r="L1" s="2" t="s">
        <v>95</v>
      </c>
      <c r="M1" s="2" t="s">
        <v>96</v>
      </c>
      <c r="N1" s="2" t="s">
        <v>97</v>
      </c>
      <c r="O1" s="2" t="s">
        <v>98</v>
      </c>
      <c r="P1" s="2" t="s">
        <v>99</v>
      </c>
      <c r="Q1" s="2" t="s">
        <v>100</v>
      </c>
    </row>
    <row r="2" spans="1:17" x14ac:dyDescent="0.2">
      <c r="B2" t="str">
        <f>IF(Nennungsformular_Mannschaft!B9&lt;&gt;"",Nennungsformular_Mannschaft!B9,"")</f>
        <v/>
      </c>
      <c r="C2" s="18" t="str">
        <f>Nennungsformular_Mannschaft!C9</f>
        <v>bitte wählen!</v>
      </c>
      <c r="D2" s="18" t="str">
        <f>Nennungsformular_Mannschaft!D9</f>
        <v>bitte wählen!</v>
      </c>
      <c r="G2" s="18" t="str">
        <f>CONCATENATE(Nennungsformular_Mannschaft!C$6,Nennungsformular_Mannschaft!G$6," ",Nennungsformular_Mannschaft!K$6)</f>
        <v xml:space="preserve">bitte wählen! </v>
      </c>
      <c r="H2" t="str">
        <f>IF(Nennungsformular_Mannschaft!C$2="WB A: Mannschaft kleine Tour","x","")</f>
        <v>x</v>
      </c>
      <c r="I2" t="str">
        <f>IF(Nennungsformular_Mannschaft!C$2="WB B: Mannschaft große Tour","x","")</f>
        <v/>
      </c>
      <c r="J2" t="str">
        <f>IF(Nennungsformular_Mannschaft!E9="WB C: Einzelwertung kleine Tour","x","")</f>
        <v/>
      </c>
      <c r="K2" t="str">
        <f>IF(Nennungsformular_Mannschaft!E9="WB D: Einzelwertung große Tour","x","")</f>
        <v/>
      </c>
      <c r="L2" t="str">
        <f>IF(Nennungsformular_Mannschaft!G9="Laufen","x","")</f>
        <v/>
      </c>
      <c r="M2" t="str">
        <f>IF(Nennungsformular_Mannschaft!G9="Schwimmen","x","")</f>
        <v/>
      </c>
      <c r="N2" t="str">
        <f>IF(Nennungsformular_Mannschaft!G9="Dressur","x","")</f>
        <v/>
      </c>
      <c r="O2" t="str">
        <f>IF(Nennungsformular_Mannschaft!G9="Springen","x","")</f>
        <v/>
      </c>
      <c r="P2" t="str">
        <f>IF(Nennungsformular_Mannschaft!I9&lt;&gt;"",Nennungsformular_Mannschaft!I9,"")</f>
        <v/>
      </c>
      <c r="Q2" t="str">
        <f>IF(Nennungsformular_Mannschaft!K9&lt;&gt;"",Nennungsformular_Mannschaft!K9,"")</f>
        <v/>
      </c>
    </row>
    <row r="3" spans="1:17" x14ac:dyDescent="0.2">
      <c r="B3" t="str">
        <f>IF(Nennungsformular_Mannschaft!B10&lt;&gt;"",Nennungsformular_Mannschaft!B10,"")</f>
        <v/>
      </c>
      <c r="C3" s="18" t="str">
        <f>Nennungsformular_Mannschaft!C10</f>
        <v>bitte wählen!</v>
      </c>
      <c r="D3" s="18" t="str">
        <f>Nennungsformular_Mannschaft!D10</f>
        <v>bitte wählen!</v>
      </c>
      <c r="G3" s="18" t="str">
        <f>CONCATENATE(Nennungsformular_Mannschaft!C$6,Nennungsformular_Mannschaft!G$6," ",Nennungsformular_Mannschaft!K$6)</f>
        <v xml:space="preserve">bitte wählen! </v>
      </c>
      <c r="H3" t="str">
        <f>IF(Nennungsformular_Mannschaft!C$2="WB A: Mannschaft kleine Tour","x","")</f>
        <v>x</v>
      </c>
      <c r="I3" t="str">
        <f>IF(Nennungsformular_Mannschaft!C$2="WB B: Mannschaft große Tour","x","")</f>
        <v/>
      </c>
      <c r="J3" t="str">
        <f>IF(Nennungsformular_Mannschaft!E10="WB C: Einzelwertung kleine Tour","x","")</f>
        <v/>
      </c>
      <c r="K3" t="str">
        <f>IF(Nennungsformular_Mannschaft!E10="WB D: Einzelwertung große Tour","x","")</f>
        <v/>
      </c>
      <c r="L3" t="str">
        <f>IF(Nennungsformular_Mannschaft!G10="Laufen","x","")</f>
        <v/>
      </c>
      <c r="M3" t="str">
        <f>IF(Nennungsformular_Mannschaft!G10="Schwimmen","x","")</f>
        <v/>
      </c>
      <c r="N3" t="str">
        <f>IF(Nennungsformular_Mannschaft!G10="Dressur","x","")</f>
        <v/>
      </c>
      <c r="O3" t="str">
        <f>IF(Nennungsformular_Mannschaft!G10="Springen","x","")</f>
        <v/>
      </c>
      <c r="P3" t="str">
        <f>IF(Nennungsformular_Mannschaft!I10&lt;&gt;"",Nennungsformular_Mannschaft!I10,"")</f>
        <v/>
      </c>
      <c r="Q3" t="str">
        <f>IF(Nennungsformular_Mannschaft!K10&lt;&gt;"",Nennungsformular_Mannschaft!K10,"")</f>
        <v/>
      </c>
    </row>
    <row r="4" spans="1:17" x14ac:dyDescent="0.2">
      <c r="B4" t="str">
        <f>IF(Nennungsformular_Mannschaft!B11&lt;&gt;"",Nennungsformular_Mannschaft!B11,"")</f>
        <v/>
      </c>
      <c r="C4" s="18" t="str">
        <f>Nennungsformular_Mannschaft!C11</f>
        <v>bitte wählen!</v>
      </c>
      <c r="D4" s="18" t="str">
        <f>Nennungsformular_Mannschaft!D11</f>
        <v>bitte wählen!</v>
      </c>
      <c r="G4" s="18" t="str">
        <f>CONCATENATE(Nennungsformular_Mannschaft!C$6,Nennungsformular_Mannschaft!G$6," ",Nennungsformular_Mannschaft!K$6)</f>
        <v xml:space="preserve">bitte wählen! </v>
      </c>
      <c r="H4" t="str">
        <f>IF(Nennungsformular_Mannschaft!C$2="WB A: Mannschaft kleine Tour","x","")</f>
        <v>x</v>
      </c>
      <c r="I4" t="str">
        <f>IF(Nennungsformular_Mannschaft!C$2="WB B: Mannschaft große Tour","x","")</f>
        <v/>
      </c>
      <c r="J4" t="str">
        <f>IF(Nennungsformular_Mannschaft!E11="WB C: Einzelwertung kleine Tour","x","")</f>
        <v/>
      </c>
      <c r="K4" t="str">
        <f>IF(Nennungsformular_Mannschaft!E11="WB D: Einzelwertung große Tour","x","")</f>
        <v/>
      </c>
      <c r="L4" t="str">
        <f>IF(Nennungsformular_Mannschaft!G11="Laufen","x","")</f>
        <v/>
      </c>
      <c r="M4" t="str">
        <f>IF(Nennungsformular_Mannschaft!G11="Schwimmen","x","")</f>
        <v/>
      </c>
      <c r="N4" t="str">
        <f>IF(Nennungsformular_Mannschaft!G11="Dressur","x","")</f>
        <v/>
      </c>
      <c r="O4" t="str">
        <f>IF(Nennungsformular_Mannschaft!G11="Springen","x","")</f>
        <v/>
      </c>
      <c r="P4" t="str">
        <f>IF(Nennungsformular_Mannschaft!I11&lt;&gt;"",Nennungsformular_Mannschaft!I11,"")</f>
        <v/>
      </c>
      <c r="Q4" t="str">
        <f>IF(Nennungsformular_Mannschaft!K11&lt;&gt;"",Nennungsformular_Mannschaft!K11,"")</f>
        <v/>
      </c>
    </row>
    <row r="5" spans="1:17" x14ac:dyDescent="0.2">
      <c r="B5" t="str">
        <f>IF(Nennungsformular_Mannschaft!B12&lt;&gt;"",Nennungsformular_Mannschaft!B12,"")</f>
        <v/>
      </c>
      <c r="C5" s="18" t="str">
        <f>Nennungsformular_Mannschaft!C12</f>
        <v>bitte wählen!</v>
      </c>
      <c r="D5" s="18" t="str">
        <f>Nennungsformular_Mannschaft!D12</f>
        <v>bitte wählen!</v>
      </c>
      <c r="G5" s="18" t="str">
        <f>CONCATENATE(Nennungsformular_Mannschaft!C$6,Nennungsformular_Mannschaft!G$6," ",Nennungsformular_Mannschaft!K$6)</f>
        <v xml:space="preserve">bitte wählen! </v>
      </c>
      <c r="H5" t="str">
        <f>IF(Nennungsformular_Mannschaft!C$2="WB A: Mannschaft kleine Tour","x","")</f>
        <v>x</v>
      </c>
      <c r="I5" t="str">
        <f>IF(Nennungsformular_Mannschaft!C$2="WB B: Mannschaft große Tour","x","")</f>
        <v/>
      </c>
      <c r="J5" t="str">
        <f>IF(Nennungsformular_Mannschaft!E12="WB C: Einzelwertung kleine Tour","x","")</f>
        <v/>
      </c>
      <c r="K5" t="str">
        <f>IF(Nennungsformular_Mannschaft!E12="WB D: Einzelwertung große Tour","x","")</f>
        <v/>
      </c>
      <c r="L5" t="str">
        <f>IF(Nennungsformular_Mannschaft!G12="Laufen","x","")</f>
        <v/>
      </c>
      <c r="M5" t="str">
        <f>IF(Nennungsformular_Mannschaft!G12="Schwimmen","x","")</f>
        <v/>
      </c>
      <c r="N5" t="str">
        <f>IF(Nennungsformular_Mannschaft!G12="Dressur","x","")</f>
        <v/>
      </c>
      <c r="O5" t="str">
        <f>IF(Nennungsformular_Mannschaft!G12="Springen","x","")</f>
        <v/>
      </c>
      <c r="P5" t="str">
        <f>IF(Nennungsformular_Mannschaft!I12&lt;&gt;"",Nennungsformular_Mannschaft!I12,"")</f>
        <v/>
      </c>
      <c r="Q5" t="str">
        <f>IF(Nennungsformular_Mannschaft!K12&lt;&gt;"",Nennungsformular_Mannschaft!K12,"")</f>
        <v/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Nennungsformular_Mannschaft</vt:lpstr>
      <vt:lpstr>Auswahloptionen</vt:lpstr>
      <vt:lpstr>Datensammlung</vt:lpstr>
      <vt:lpstr>Disziplin_Mannschaft</vt:lpstr>
      <vt:lpstr>Nennungsformular_Mannschaft!Druckbereich</vt:lpstr>
      <vt:lpstr>Einzelwertung</vt:lpstr>
      <vt:lpstr>Geschlecht</vt:lpstr>
      <vt:lpstr>Jahrgang</vt:lpstr>
      <vt:lpstr>Vereine_KPSV_NE</vt:lpstr>
      <vt:lpstr>WB_Mannschaft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Prang</dc:creator>
  <cp:lastModifiedBy>X</cp:lastModifiedBy>
  <cp:lastPrinted>2022-03-15T17:47:06Z</cp:lastPrinted>
  <dcterms:created xsi:type="dcterms:W3CDTF">2023-03-20T20:40:42Z</dcterms:created>
  <dcterms:modified xsi:type="dcterms:W3CDTF">2023-03-20T20:52:34Z</dcterms:modified>
</cp:coreProperties>
</file>